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seneide Nascimento\Downloads\"/>
    </mc:Choice>
  </mc:AlternateContent>
  <xr:revisionPtr revIDLastSave="0" documentId="13_ncr:1_{D047430F-D1AB-4AFE-92A0-3705968CB448}" xr6:coauthVersionLast="47" xr6:coauthVersionMax="47" xr10:uidLastSave="{00000000-0000-0000-0000-000000000000}"/>
  <bookViews>
    <workbookView xWindow="-108" yWindow="-108" windowWidth="23256" windowHeight="12456" xr2:uid="{A5280978-FBB2-4380-A97A-467DD4C5C067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K11" i="1" l="1"/>
  <c r="K31" i="1"/>
  <c r="K32" i="1" s="1"/>
  <c r="K35" i="1" s="1"/>
  <c r="K38" i="1" s="1"/>
  <c r="N31" i="1"/>
  <c r="N32" i="1" s="1"/>
  <c r="N35" i="1" s="1"/>
  <c r="N38" i="1" s="1"/>
  <c r="N11" i="1"/>
  <c r="H11" i="1"/>
  <c r="K12" i="1" l="1"/>
  <c r="K13" i="1" s="1"/>
  <c r="N12" i="1"/>
  <c r="N13" i="1" s="1"/>
  <c r="H12" i="1"/>
  <c r="H13" i="1" s="1"/>
  <c r="N17" i="1" l="1"/>
  <c r="N20" i="1" s="1"/>
  <c r="K17" i="1"/>
  <c r="K20" i="1" s="1"/>
</calcChain>
</file>

<file path=xl/sharedStrings.xml><?xml version="1.0" encoding="utf-8"?>
<sst xmlns="http://schemas.openxmlformats.org/spreadsheetml/2006/main" count="58" uniqueCount="25">
  <si>
    <t>NOME</t>
  </si>
  <si>
    <t>IDADE</t>
  </si>
  <si>
    <t>TITULARIDADE</t>
  </si>
  <si>
    <t>VINCULO</t>
  </si>
  <si>
    <t xml:space="preserve">VIGÊNCIA </t>
  </si>
  <si>
    <t xml:space="preserve">PLANO - SULAMERICA </t>
  </si>
  <si>
    <t>PREMIO</t>
  </si>
  <si>
    <t xml:space="preserve">PLANO - BRADESCO </t>
  </si>
  <si>
    <t>TITULAR</t>
  </si>
  <si>
    <t>NACIONAL PLUS R1</t>
  </si>
  <si>
    <t xml:space="preserve">DEPENDENTE </t>
  </si>
  <si>
    <t>CÔNJUGE</t>
  </si>
  <si>
    <t>FILHA</t>
  </si>
  <si>
    <t>FILHO</t>
  </si>
  <si>
    <t>REEMBOLSO</t>
  </si>
  <si>
    <t xml:space="preserve">VALOR TOTAL DO GRUPO - PAULO R ROQUE - 5 VIDAS </t>
  </si>
  <si>
    <t xml:space="preserve">TOTAL </t>
  </si>
  <si>
    <t>VALOR DO IOF(2,38%)</t>
  </si>
  <si>
    <t xml:space="preserve">VALOR TOTAL DO PLANO DE SAÚDE DA EMPRESA - 30 VIDAS - ROQUE KHOURI E PINHEIRO ADVOGADOS ASSOCIADOS - REDUÇÃO MENSAL </t>
  </si>
  <si>
    <t xml:space="preserve">VALOR TOTAL DO PLANO DE SAÚDE DA EMPRESA - 30 VIDAS - ROQUE KHOURI E PINHEIRO ADVOGADOS ASSOCIADOS   - REDUÇÃO ANUAL </t>
  </si>
  <si>
    <t>MENSAL</t>
  </si>
  <si>
    <t>ANUAL</t>
  </si>
  <si>
    <t>NACIONAL PLUS R2</t>
  </si>
  <si>
    <t>VALOR TOTAL DO PLANO DE SAÚDE DA EMPRESA - 28 VIDAS - ROQUE KHOURI E PINHEIRO ADVOGADOS ASSOCIADOS</t>
  </si>
  <si>
    <t>VALOR TOTAL DO PLANO DE SAÚDE DA EMPRESA - 30 VIDAS - ROQUE KHOURI E PINHEIRO ADVOGADOS ASSOCIADOS - DOS PLANO SUGERIDOS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</si>
</sst>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$&quot;\ #,##0.00;[Red]\-&quot;R$&quot;\ #,##0.00"/>
    <numFmt numFmtId="44" formatCode="_-&quot;R$&quot;\ * #,##0.00_-;\-&quot;R$&quot;\ * #,##0.00_-;_-&quot;R$&quot;\ * &quot;-&quot;??_-;_-@_-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9">
    <xf numFmtId="0" fontId="0" fillId="0" borderId="0" xfId="0"/>
    <xf numFmtId="8" fontId="2" fillId="0" borderId="1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14" fontId="2" fillId="3" borderId="1" xfId="0" applyNumberFormat="1" applyFont="1" applyFill="1" applyBorder="1" applyAlignment="1">
      <alignment horizontal="center"/>
    </xf>
    <xf numFmtId="44" fontId="2" fillId="3" borderId="1" xfId="1" applyFont="1" applyFill="1" applyBorder="1" applyAlignment="1">
      <alignment horizontal="center"/>
    </xf>
    <xf numFmtId="8" fontId="2" fillId="3" borderId="1" xfId="0" applyNumberFormat="1" applyFont="1" applyFill="1" applyBorder="1" applyAlignment="1">
      <alignment horizontal="center"/>
    </xf>
    <xf numFmtId="44" fontId="2" fillId="3" borderId="1" xfId="1" applyFont="1" applyFill="1" applyBorder="1" applyAlignment="1">
      <alignment horizontal="center" vertical="center" wrapText="1"/>
    </xf>
    <xf numFmtId="44" fontId="2" fillId="2" borderId="1" xfId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44" fontId="3" fillId="4" borderId="1" xfId="1" applyFont="1" applyFill="1" applyBorder="1" applyAlignment="1">
      <alignment horizontal="center"/>
    </xf>
    <xf numFmtId="8" fontId="2" fillId="0" borderId="5" xfId="0" applyNumberFormat="1" applyFont="1" applyBorder="1"/>
    <xf numFmtId="8" fontId="2" fillId="0" borderId="10" xfId="0" applyNumberFormat="1" applyFont="1" applyBorder="1"/>
    <xf numFmtId="8" fontId="2" fillId="0" borderId="7" xfId="0" applyNumberFormat="1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8" fontId="2" fillId="0" borderId="6" xfId="0" applyNumberFormat="1" applyFont="1" applyBorder="1" applyAlignment="1">
      <alignment horizontal="center"/>
    </xf>
    <xf numFmtId="8" fontId="2" fillId="0" borderId="9" xfId="0" applyNumberFormat="1" applyFont="1" applyBorder="1" applyAlignment="1">
      <alignment horizontal="center"/>
    </xf>
    <xf numFmtId="8" fontId="2" fillId="0" borderId="0" xfId="0" applyNumberFormat="1" applyFont="1" applyAlignment="1">
      <alignment horizontal="center"/>
    </xf>
    <xf numFmtId="8" fontId="2" fillId="0" borderId="11" xfId="0" applyNumberFormat="1" applyFont="1" applyBorder="1" applyAlignment="1">
      <alignment horizontal="center"/>
    </xf>
    <xf numFmtId="8" fontId="2" fillId="0" borderId="8" xfId="0" applyNumberFormat="1" applyFont="1" applyBorder="1" applyAlignment="1">
      <alignment horizontal="center"/>
    </xf>
    <xf numFmtId="8" fontId="2" fillId="0" borderId="12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8" fontId="2" fillId="0" borderId="5" xfId="0" applyNumberFormat="1" applyFont="1" applyBorder="1" applyAlignment="1">
      <alignment horizontal="center"/>
    </xf>
    <xf numFmtId="8" fontId="2" fillId="0" borderId="10" xfId="0" applyNumberFormat="1" applyFont="1" applyBorder="1" applyAlignment="1">
      <alignment horizontal="center"/>
    </xf>
    <xf numFmtId="8" fontId="2" fillId="0" borderId="7" xfId="0" applyNumberFormat="1" applyFont="1" applyBorder="1" applyAlignment="1">
      <alignment horizontal="center"/>
    </xf>
    <xf numFmtId="8" fontId="3" fillId="4" borderId="13" xfId="0" applyNumberFormat="1" applyFont="1" applyFill="1" applyBorder="1" applyAlignment="1">
      <alignment horizontal="center"/>
    </xf>
    <xf numFmtId="8" fontId="3" fillId="4" borderId="14" xfId="0" applyNumberFormat="1" applyFont="1" applyFill="1" applyBorder="1" applyAlignment="1">
      <alignment horizontal="center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  <xf numFmtId="0" fontId="2" fillId="2" borderId="12" xfId="0" applyFont="1" applyFill="1" applyBorder="1" applyAlignment="1">
      <alignment horizontal="center" wrapText="1"/>
    </xf>
    <xf numFmtId="14" fontId="2" fillId="3" borderId="13" xfId="0" applyNumberFormat="1" applyFont="1" applyFill="1" applyBorder="1" applyAlignment="1">
      <alignment horizontal="center"/>
    </xf>
    <xf numFmtId="14" fontId="2" fillId="3" borderId="14" xfId="0" applyNumberFormat="1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2" fillId="2" borderId="11" xfId="0" applyFont="1" applyFill="1" applyBorder="1" applyAlignment="1">
      <alignment horizontal="center" wrapText="1"/>
    </xf>
    <xf numFmtId="0" fontId="2" fillId="0" borderId="1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4" fontId="2" fillId="5" borderId="1" xfId="0" applyNumberFormat="1" applyFont="1" applyFill="1" applyBorder="1" applyAlignment="1">
      <alignment horizontal="center"/>
    </xf>
    <xf numFmtId="44" fontId="3" fillId="5" borderId="1" xfId="1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2BC34-2285-4452-AE76-77C33ED6A9B1}">
  <dimension ref="B3:N41"/>
  <sheetViews>
    <sheetView showGridLines="0" tabSelected="1" workbookViewId="0">
      <selection activeCell="G43" sqref="G43:G51"/>
    </sheetView>
  </sheetViews>
  <sheetFormatPr defaultRowHeight="14.4" x14ac:dyDescent="0.3"/>
  <cols>
    <col min="2" max="2" width="35.88671875" customWidth="1"/>
    <col min="3" max="3" width="7.77734375" customWidth="1"/>
    <col min="4" max="4" width="14.77734375" customWidth="1"/>
    <col min="5" max="5" width="10.88671875" customWidth="1"/>
    <col min="6" max="6" width="12.77734375" customWidth="1"/>
    <col min="7" max="7" width="20.88671875" customWidth="1"/>
    <col min="8" max="8" width="20.77734375" customWidth="1"/>
    <col min="9" max="9" width="1.6640625" customWidth="1"/>
    <col min="10" max="10" width="20.77734375" customWidth="1"/>
    <col min="11" max="11" width="15.77734375" customWidth="1"/>
    <col min="12" max="12" width="16.44140625" customWidth="1"/>
    <col min="13" max="13" width="20.77734375" customWidth="1"/>
    <col min="14" max="14" width="15.77734375" customWidth="1"/>
  </cols>
  <sheetData>
    <row r="3" spans="2:14" ht="25.8" customHeight="1" x14ac:dyDescent="0.3"/>
    <row r="4" spans="2:14" ht="24.6" customHeight="1" x14ac:dyDescent="0.3">
      <c r="B4" s="3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3" t="s">
        <v>5</v>
      </c>
      <c r="H4" s="3" t="s">
        <v>6</v>
      </c>
      <c r="I4" s="17"/>
      <c r="J4" s="3" t="s">
        <v>7</v>
      </c>
      <c r="K4" s="3" t="s">
        <v>6</v>
      </c>
      <c r="L4" s="3" t="s">
        <v>14</v>
      </c>
      <c r="M4" s="3" t="s">
        <v>7</v>
      </c>
      <c r="N4" s="3" t="s">
        <v>6</v>
      </c>
    </row>
    <row r="5" spans="2:14" ht="15.6" x14ac:dyDescent="0.3">
      <c r="B5" s="4"/>
      <c r="C5" s="4"/>
      <c r="D5" s="4" t="s">
        <v>8</v>
      </c>
      <c r="E5" s="4"/>
      <c r="F5" s="5"/>
      <c r="G5" s="5"/>
      <c r="H5" s="6">
        <v>10481.94</v>
      </c>
      <c r="I5" s="18"/>
      <c r="J5" s="5" t="s">
        <v>22</v>
      </c>
      <c r="K5" s="6">
        <v>7649.18</v>
      </c>
      <c r="L5" s="6">
        <v>658.55</v>
      </c>
      <c r="M5" s="5" t="s">
        <v>9</v>
      </c>
      <c r="N5" s="6">
        <v>6203.38</v>
      </c>
    </row>
    <row r="6" spans="2:14" ht="15.6" x14ac:dyDescent="0.3">
      <c r="B6" s="4"/>
      <c r="C6" s="4"/>
      <c r="D6" s="4" t="s">
        <v>10</v>
      </c>
      <c r="E6" s="4" t="s">
        <v>11</v>
      </c>
      <c r="F6" s="5"/>
      <c r="G6" s="5"/>
      <c r="H6" s="6">
        <v>4459.79</v>
      </c>
      <c r="I6" s="18"/>
      <c r="J6" s="5" t="s">
        <v>22</v>
      </c>
      <c r="K6" s="6">
        <v>3123.01</v>
      </c>
      <c r="L6" s="7"/>
      <c r="M6" s="5" t="s">
        <v>9</v>
      </c>
      <c r="N6" s="6">
        <v>2532.7199999999998</v>
      </c>
    </row>
    <row r="7" spans="2:14" ht="15.6" x14ac:dyDescent="0.3">
      <c r="B7" s="4"/>
      <c r="C7" s="4"/>
      <c r="D7" s="4" t="s">
        <v>10</v>
      </c>
      <c r="E7" s="4" t="s">
        <v>12</v>
      </c>
      <c r="F7" s="5"/>
      <c r="G7" s="5"/>
      <c r="H7" s="6">
        <v>2707.91</v>
      </c>
      <c r="I7" s="18"/>
      <c r="J7" s="5" t="s">
        <v>22</v>
      </c>
      <c r="K7" s="6">
        <v>1820.38</v>
      </c>
      <c r="L7" s="7"/>
      <c r="M7" s="5" t="s">
        <v>9</v>
      </c>
      <c r="N7" s="6">
        <v>1476.3</v>
      </c>
    </row>
    <row r="8" spans="2:14" ht="15.6" x14ac:dyDescent="0.3">
      <c r="B8" s="4"/>
      <c r="C8" s="4"/>
      <c r="D8" s="4" t="s">
        <v>10</v>
      </c>
      <c r="E8" s="4" t="s">
        <v>13</v>
      </c>
      <c r="F8" s="5"/>
      <c r="G8" s="5"/>
      <c r="H8" s="6">
        <v>1747.03</v>
      </c>
      <c r="I8" s="18"/>
      <c r="J8" s="5" t="s">
        <v>22</v>
      </c>
      <c r="K8" s="6">
        <v>1274.96</v>
      </c>
      <c r="L8" s="7"/>
      <c r="M8" s="5" t="s">
        <v>9</v>
      </c>
      <c r="N8" s="6">
        <v>1033.98</v>
      </c>
    </row>
    <row r="9" spans="2:14" ht="15.6" x14ac:dyDescent="0.3">
      <c r="B9" s="4"/>
      <c r="C9" s="4"/>
      <c r="D9" s="4" t="s">
        <v>10</v>
      </c>
      <c r="E9" s="4" t="s">
        <v>12</v>
      </c>
      <c r="F9" s="5"/>
      <c r="G9" s="5"/>
      <c r="H9" s="6">
        <v>1747.03</v>
      </c>
      <c r="I9" s="19"/>
      <c r="J9" s="5" t="s">
        <v>22</v>
      </c>
      <c r="K9" s="6">
        <v>1274.96</v>
      </c>
      <c r="L9" s="7"/>
      <c r="M9" s="5" t="s">
        <v>9</v>
      </c>
      <c r="N9" s="6">
        <v>1033.98</v>
      </c>
    </row>
    <row r="10" spans="2:14" ht="15.6" x14ac:dyDescent="0.3">
      <c r="B10" s="15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</row>
    <row r="11" spans="2:14" ht="15.6" x14ac:dyDescent="0.3">
      <c r="B11" s="20" t="s">
        <v>16</v>
      </c>
      <c r="C11" s="21"/>
      <c r="D11" s="21"/>
      <c r="E11" s="21"/>
      <c r="F11" s="21"/>
      <c r="G11" s="22"/>
      <c r="H11" s="6">
        <f>H5+H6+H7+H8+H9</f>
        <v>21143.699999999997</v>
      </c>
      <c r="I11" s="12"/>
      <c r="J11" s="24"/>
      <c r="K11" s="9">
        <f>K5+K6+K7+K8+K9</f>
        <v>15142.489999999998</v>
      </c>
      <c r="L11" s="23"/>
      <c r="M11" s="24"/>
      <c r="N11" s="9">
        <f>N5+N6+N7+N8+N9</f>
        <v>12280.359999999999</v>
      </c>
    </row>
    <row r="12" spans="2:14" ht="15.6" x14ac:dyDescent="0.3">
      <c r="B12" s="20" t="s">
        <v>17</v>
      </c>
      <c r="C12" s="21"/>
      <c r="D12" s="21"/>
      <c r="E12" s="21"/>
      <c r="F12" s="21"/>
      <c r="G12" s="22"/>
      <c r="H12" s="6">
        <f>H11*2.38%</f>
        <v>503.22005999999988</v>
      </c>
      <c r="I12" s="13"/>
      <c r="J12" s="26"/>
      <c r="K12" s="9">
        <f>K11*2.38%</f>
        <v>360.39126199999993</v>
      </c>
      <c r="L12" s="25"/>
      <c r="M12" s="26"/>
      <c r="N12" s="9">
        <f>N11*2.38%</f>
        <v>292.27256799999992</v>
      </c>
    </row>
    <row r="13" spans="2:14" ht="15.6" x14ac:dyDescent="0.3">
      <c r="B13" s="20" t="s">
        <v>15</v>
      </c>
      <c r="C13" s="21"/>
      <c r="D13" s="21"/>
      <c r="E13" s="21"/>
      <c r="F13" s="21"/>
      <c r="G13" s="22"/>
      <c r="H13" s="67">
        <f>H11+H12</f>
        <v>21646.920059999997</v>
      </c>
      <c r="I13" s="14"/>
      <c r="J13" s="28"/>
      <c r="K13" s="11">
        <f>K11+K12</f>
        <v>15502.881261999997</v>
      </c>
      <c r="L13" s="27"/>
      <c r="M13" s="28"/>
      <c r="N13" s="11">
        <f>N11+N12</f>
        <v>12572.632567999999</v>
      </c>
    </row>
    <row r="14" spans="2:14" ht="15.6" customHeight="1" x14ac:dyDescent="0.3">
      <c r="B14" s="29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</row>
    <row r="15" spans="2:14" ht="15.6" customHeight="1" x14ac:dyDescent="0.3">
      <c r="B15" s="31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</row>
    <row r="16" spans="2:14" ht="15.6" customHeight="1" x14ac:dyDescent="0.3">
      <c r="B16" s="51" t="s">
        <v>18</v>
      </c>
      <c r="C16" s="52"/>
      <c r="D16" s="52"/>
      <c r="E16" s="52"/>
      <c r="F16" s="52"/>
      <c r="G16" s="53"/>
      <c r="H16" s="33"/>
      <c r="I16" s="24"/>
      <c r="J16" s="10" t="s">
        <v>7</v>
      </c>
      <c r="K16" s="7" t="s">
        <v>20</v>
      </c>
      <c r="L16" s="1"/>
      <c r="M16" s="10" t="s">
        <v>7</v>
      </c>
      <c r="N16" s="7" t="s">
        <v>20</v>
      </c>
    </row>
    <row r="17" spans="2:14" ht="15.6" customHeight="1" x14ac:dyDescent="0.3">
      <c r="B17" s="54"/>
      <c r="C17" s="55"/>
      <c r="D17" s="55"/>
      <c r="E17" s="55"/>
      <c r="F17" s="55"/>
      <c r="G17" s="56"/>
      <c r="H17" s="35"/>
      <c r="I17" s="28"/>
      <c r="J17" s="5"/>
      <c r="K17" s="11">
        <f>H13-K13</f>
        <v>6144.0387979999996</v>
      </c>
      <c r="L17" s="1"/>
      <c r="M17" s="5"/>
      <c r="N17" s="11">
        <f>H13-N13</f>
        <v>9074.2874919999977</v>
      </c>
    </row>
    <row r="18" spans="2:14" ht="15.6" customHeight="1" x14ac:dyDescent="0.3">
      <c r="B18" s="15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</row>
    <row r="19" spans="2:14" ht="15.6" customHeight="1" x14ac:dyDescent="0.3">
      <c r="B19" s="51" t="s">
        <v>19</v>
      </c>
      <c r="C19" s="52"/>
      <c r="D19" s="52"/>
      <c r="E19" s="52"/>
      <c r="F19" s="52"/>
      <c r="G19" s="53"/>
      <c r="H19" s="33"/>
      <c r="I19" s="24"/>
      <c r="J19" s="10" t="s">
        <v>7</v>
      </c>
      <c r="K19" s="7" t="s">
        <v>21</v>
      </c>
      <c r="L19" s="1"/>
      <c r="M19" s="10" t="s">
        <v>7</v>
      </c>
      <c r="N19" s="7" t="s">
        <v>21</v>
      </c>
    </row>
    <row r="20" spans="2:14" ht="15.6" x14ac:dyDescent="0.3">
      <c r="B20" s="59"/>
      <c r="C20" s="60"/>
      <c r="D20" s="60"/>
      <c r="E20" s="60"/>
      <c r="F20" s="60"/>
      <c r="G20" s="61"/>
      <c r="H20" s="34"/>
      <c r="I20" s="26"/>
      <c r="J20" s="57"/>
      <c r="K20" s="36">
        <f>K17*12</f>
        <v>73728.465575999988</v>
      </c>
      <c r="L20" s="1"/>
      <c r="M20" s="57"/>
      <c r="N20" s="36">
        <f>N17*12</f>
        <v>108891.44990399998</v>
      </c>
    </row>
    <row r="21" spans="2:14" ht="15.6" x14ac:dyDescent="0.3">
      <c r="B21" s="54"/>
      <c r="C21" s="55"/>
      <c r="D21" s="55"/>
      <c r="E21" s="55"/>
      <c r="F21" s="55"/>
      <c r="G21" s="56"/>
      <c r="H21" s="35"/>
      <c r="I21" s="28"/>
      <c r="J21" s="58"/>
      <c r="K21" s="37"/>
      <c r="L21" s="1"/>
      <c r="M21" s="58"/>
      <c r="N21" s="37"/>
    </row>
    <row r="22" spans="2:14" ht="15.6" customHeight="1" x14ac:dyDescent="0.3">
      <c r="B22" s="29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</row>
    <row r="23" spans="2:14" ht="15.6" customHeight="1" x14ac:dyDescent="0.3">
      <c r="B23" s="62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</row>
    <row r="24" spans="2:14" ht="15.6" customHeight="1" x14ac:dyDescent="0.3">
      <c r="B24" s="31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</row>
    <row r="25" spans="2:14" ht="15.6" x14ac:dyDescent="0.3">
      <c r="B25" s="42" t="s">
        <v>23</v>
      </c>
      <c r="C25" s="43"/>
      <c r="D25" s="43"/>
      <c r="E25" s="43"/>
      <c r="F25" s="43"/>
      <c r="G25" s="44"/>
      <c r="H25" s="6"/>
      <c r="I25" s="29"/>
      <c r="J25" s="30"/>
      <c r="K25" s="30"/>
      <c r="L25" s="30"/>
      <c r="M25" s="30"/>
      <c r="N25" s="30"/>
    </row>
    <row r="26" spans="2:14" ht="15.6" x14ac:dyDescent="0.3">
      <c r="B26" s="45"/>
      <c r="C26" s="46"/>
      <c r="D26" s="46"/>
      <c r="E26" s="46"/>
      <c r="F26" s="46"/>
      <c r="G26" s="47"/>
      <c r="H26" s="6"/>
      <c r="I26" s="62"/>
      <c r="J26" s="63"/>
      <c r="K26" s="63"/>
      <c r="L26" s="63"/>
      <c r="M26" s="63"/>
      <c r="N26" s="63"/>
    </row>
    <row r="27" spans="2:14" ht="30.6" customHeight="1" x14ac:dyDescent="0.3">
      <c r="B27" s="48"/>
      <c r="C27" s="49"/>
      <c r="D27" s="49"/>
      <c r="E27" s="49"/>
      <c r="F27" s="49"/>
      <c r="G27" s="50"/>
      <c r="H27" s="66">
        <v>50927.57</v>
      </c>
      <c r="I27" s="62"/>
      <c r="J27" s="63"/>
      <c r="K27" s="63"/>
      <c r="L27" s="63"/>
      <c r="M27" s="63"/>
      <c r="N27" s="63"/>
    </row>
    <row r="28" spans="2:14" ht="15.6" customHeight="1" x14ac:dyDescent="0.3">
      <c r="B28" s="38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</row>
    <row r="29" spans="2:14" ht="15.6" customHeight="1" x14ac:dyDescent="0.3">
      <c r="B29" s="40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</row>
    <row r="30" spans="2:14" ht="16.8" customHeight="1" x14ac:dyDescent="0.3">
      <c r="B30" s="42" t="s">
        <v>24</v>
      </c>
      <c r="C30" s="43"/>
      <c r="D30" s="43"/>
      <c r="E30" s="43"/>
      <c r="F30" s="43"/>
      <c r="G30" s="44"/>
      <c r="H30" s="64"/>
      <c r="I30" s="65"/>
      <c r="J30" s="10" t="s">
        <v>7</v>
      </c>
      <c r="K30" s="8">
        <v>38392.239999999998</v>
      </c>
      <c r="L30" s="2"/>
      <c r="M30" s="10" t="s">
        <v>7</v>
      </c>
      <c r="N30" s="8">
        <v>35530.11</v>
      </c>
    </row>
    <row r="31" spans="2:14" ht="15.6" x14ac:dyDescent="0.3">
      <c r="B31" s="45"/>
      <c r="C31" s="46"/>
      <c r="D31" s="46"/>
      <c r="E31" s="46"/>
      <c r="F31" s="46"/>
      <c r="G31" s="47"/>
      <c r="H31" s="38"/>
      <c r="I31" s="39"/>
      <c r="J31" s="57"/>
      <c r="K31" s="6">
        <f>K30*2.38%</f>
        <v>913.73531199999991</v>
      </c>
      <c r="L31" s="1"/>
      <c r="M31" s="57"/>
      <c r="N31" s="6">
        <f>N30*2.38%</f>
        <v>845.6166179999999</v>
      </c>
    </row>
    <row r="32" spans="2:14" ht="15.6" x14ac:dyDescent="0.3">
      <c r="B32" s="48"/>
      <c r="C32" s="49"/>
      <c r="D32" s="49"/>
      <c r="E32" s="49"/>
      <c r="F32" s="49"/>
      <c r="G32" s="50"/>
      <c r="H32" s="40"/>
      <c r="I32" s="41"/>
      <c r="J32" s="58"/>
      <c r="K32" s="11">
        <f>K30+K31</f>
        <v>39305.975311999995</v>
      </c>
      <c r="L32" s="1"/>
      <c r="M32" s="58"/>
      <c r="N32" s="11">
        <f>N30+N31</f>
        <v>36375.726618000001</v>
      </c>
    </row>
    <row r="33" spans="2:14" ht="15.6" x14ac:dyDescent="0.3">
      <c r="B33" s="15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</row>
    <row r="34" spans="2:14" ht="15.6" x14ac:dyDescent="0.3">
      <c r="B34" s="51" t="s">
        <v>18</v>
      </c>
      <c r="C34" s="52"/>
      <c r="D34" s="52"/>
      <c r="E34" s="52"/>
      <c r="F34" s="52"/>
      <c r="G34" s="53"/>
      <c r="H34" s="33"/>
      <c r="I34" s="24"/>
      <c r="J34" s="10" t="s">
        <v>7</v>
      </c>
      <c r="K34" s="7" t="s">
        <v>20</v>
      </c>
      <c r="L34" s="1"/>
      <c r="M34" s="10" t="s">
        <v>7</v>
      </c>
      <c r="N34" s="7" t="s">
        <v>20</v>
      </c>
    </row>
    <row r="35" spans="2:14" ht="31.8" customHeight="1" x14ac:dyDescent="0.3">
      <c r="B35" s="54"/>
      <c r="C35" s="55"/>
      <c r="D35" s="55"/>
      <c r="E35" s="55"/>
      <c r="F35" s="55"/>
      <c r="G35" s="56"/>
      <c r="H35" s="35"/>
      <c r="I35" s="28"/>
      <c r="J35" s="5"/>
      <c r="K35" s="11">
        <f>H27-K32</f>
        <v>11621.594688000005</v>
      </c>
      <c r="L35" s="1"/>
      <c r="M35" s="5"/>
      <c r="N35" s="11">
        <f>H27-N32</f>
        <v>14551.843381999999</v>
      </c>
    </row>
    <row r="36" spans="2:14" ht="15.6" x14ac:dyDescent="0.3">
      <c r="B36" s="15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</row>
    <row r="37" spans="2:14" ht="15.6" customHeight="1" x14ac:dyDescent="0.3">
      <c r="B37" s="51" t="s">
        <v>19</v>
      </c>
      <c r="C37" s="52"/>
      <c r="D37" s="52"/>
      <c r="E37" s="52"/>
      <c r="F37" s="52"/>
      <c r="G37" s="53"/>
      <c r="H37" s="33"/>
      <c r="I37" s="24"/>
      <c r="J37" s="10" t="s">
        <v>7</v>
      </c>
      <c r="K37" s="7" t="s">
        <v>21</v>
      </c>
      <c r="L37" s="1"/>
      <c r="M37" s="10" t="s">
        <v>7</v>
      </c>
      <c r="N37" s="7" t="s">
        <v>21</v>
      </c>
    </row>
    <row r="38" spans="2:14" ht="15.6" x14ac:dyDescent="0.3">
      <c r="B38" s="59"/>
      <c r="C38" s="60"/>
      <c r="D38" s="60"/>
      <c r="E38" s="60"/>
      <c r="F38" s="60"/>
      <c r="G38" s="61"/>
      <c r="H38" s="34"/>
      <c r="I38" s="26"/>
      <c r="J38" s="57"/>
      <c r="K38" s="36">
        <f>K35*12</f>
        <v>139459.13625600006</v>
      </c>
      <c r="L38" s="1"/>
      <c r="M38" s="57"/>
      <c r="N38" s="36">
        <f>N35*12</f>
        <v>174622.12058399999</v>
      </c>
    </row>
    <row r="39" spans="2:14" ht="15.6" x14ac:dyDescent="0.3">
      <c r="B39" s="54"/>
      <c r="C39" s="55"/>
      <c r="D39" s="55"/>
      <c r="E39" s="55"/>
      <c r="F39" s="55"/>
      <c r="G39" s="56"/>
      <c r="H39" s="35"/>
      <c r="I39" s="28"/>
      <c r="J39" s="58"/>
      <c r="K39" s="37"/>
      <c r="L39" s="1"/>
      <c r="M39" s="58"/>
      <c r="N39" s="37"/>
    </row>
    <row r="40" spans="2:14" ht="15.6" customHeight="1" x14ac:dyDescent="0.3">
      <c r="B40" s="29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</row>
    <row r="41" spans="2:14" ht="15.6" customHeight="1" x14ac:dyDescent="0.3">
      <c r="B41" s="31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</row>
  </sheetData>
  <mergeCells count="36">
    <mergeCell ref="B22:N24"/>
    <mergeCell ref="B14:N15"/>
    <mergeCell ref="B16:G17"/>
    <mergeCell ref="H16:I17"/>
    <mergeCell ref="B18:N18"/>
    <mergeCell ref="B19:G21"/>
    <mergeCell ref="H19:I21"/>
    <mergeCell ref="J20:J21"/>
    <mergeCell ref="K20:K21"/>
    <mergeCell ref="M20:M21"/>
    <mergeCell ref="N20:N21"/>
    <mergeCell ref="I25:N27"/>
    <mergeCell ref="H30:I32"/>
    <mergeCell ref="H34:I35"/>
    <mergeCell ref="H37:I39"/>
    <mergeCell ref="M31:M32"/>
    <mergeCell ref="M38:M39"/>
    <mergeCell ref="J31:J32"/>
    <mergeCell ref="J38:J39"/>
    <mergeCell ref="K38:K39"/>
    <mergeCell ref="B34:G35"/>
    <mergeCell ref="B37:G39"/>
    <mergeCell ref="B33:N33"/>
    <mergeCell ref="B40:N41"/>
    <mergeCell ref="N38:N39"/>
    <mergeCell ref="B28:N29"/>
    <mergeCell ref="B36:N36"/>
    <mergeCell ref="B25:G27"/>
    <mergeCell ref="B30:G32"/>
    <mergeCell ref="B10:N10"/>
    <mergeCell ref="I4:I9"/>
    <mergeCell ref="B11:G11"/>
    <mergeCell ref="B12:G12"/>
    <mergeCell ref="B13:G13"/>
    <mergeCell ref="L11:M13"/>
    <mergeCell ref="J11:J13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Joseneide Nascimento</dc:creator>
  <cp:lastModifiedBy>Joseneide Nascimento</cp:lastModifiedBy>
  <dcterms:created xsi:type="dcterms:W3CDTF">2026-08-27T17:00:49Z</dcterms:created>
  <dcterms:modified xsi:type="dcterms:W3CDTF">2026-11-05T19:38:41Z</dcterms:modified>
</cp:coreProperties>
</file>